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11" i="1" s="1"/>
  <c r="M10" i="1"/>
  <c r="M11" i="1"/>
  <c r="M5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D12" i="1" s="1"/>
  <c r="I15" i="1"/>
  <c r="I18" i="1" s="1"/>
  <c r="H11" i="1"/>
  <c r="H15" i="1"/>
  <c r="H18" i="1" s="1"/>
  <c r="G11" i="1"/>
  <c r="G15" i="1"/>
  <c r="G18" i="1" s="1"/>
  <c r="F11" i="1"/>
  <c r="F15" i="1" s="1"/>
  <c r="E11" i="1"/>
  <c r="E15" i="1" s="1"/>
  <c r="E18" i="1" s="1"/>
  <c r="M18" i="1" l="1"/>
  <c r="F18" i="1"/>
  <c r="K18" i="1" s="1"/>
  <c r="K15" i="1"/>
  <c r="L18" i="1"/>
  <c r="M15" i="1"/>
  <c r="N11" i="1"/>
  <c r="N15" i="1" s="1"/>
  <c r="O15" i="1"/>
  <c r="O18" i="1" s="1"/>
  <c r="L15" i="1"/>
</calcChain>
</file>

<file path=xl/sharedStrings.xml><?xml version="1.0" encoding="utf-8"?>
<sst xmlns="http://schemas.openxmlformats.org/spreadsheetml/2006/main" count="136" uniqueCount="85">
  <si>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</si>
  <si>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</si>
  <si>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</si>
  <si>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</si>
  <si>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</si>
  <si>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</si>
  <si>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</si>
  <si>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</si>
  <si>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</si>
  <si>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</si>
  <si>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</si>
  <si>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</si>
  <si>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</si>
  <si>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</si>
  <si>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</si>
  <si>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</si>
  <si>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</si>
  <si>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</si>
  <si>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</si>
  <si>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</si>
  <si>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</si>
  <si>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</si>
  <si>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</si>
  <si>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</si>
  <si>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</si>
  <si>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</si>
  <si>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</si>
  <si>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</si>
  <si>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</si>
  <si>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</si>
  <si>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</si>
  <si>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</si>
  <si>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</si>
  <si>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</si>
  <si>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</t>
  </si>
  <si>
    <t>VäVi</t>
  </si>
  <si>
    <t>----</t>
  </si>
  <si>
    <t>3.</t>
  </si>
  <si>
    <t>11.</t>
  </si>
  <si>
    <t>superpesiskarsinta</t>
  </si>
  <si>
    <t>2.3.1964</t>
  </si>
  <si>
    <t>VäVi = Vähänkyrön Viesti  (1938)</t>
  </si>
  <si>
    <t>Maria Iivari os. Rinta</t>
  </si>
  <si>
    <t>ENSIMMÄISET</t>
  </si>
  <si>
    <t>Ottelu</t>
  </si>
  <si>
    <t>1. ottelu</t>
  </si>
  <si>
    <t>Lyöty juoksu</t>
  </si>
  <si>
    <t>Tuotu juoksu</t>
  </si>
  <si>
    <t>Kunnari</t>
  </si>
  <si>
    <t>11.05. 1986  VäVi - Roihu  2-1</t>
  </si>
  <si>
    <t xml:space="preserve">  22 v   2 kk   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</si>
  <si>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</si>
  <si>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</si>
  <si>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</si>
  <si>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</si>
  <si>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</si>
  <si>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</si>
  <si>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</si>
  <si>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</si>
  <si>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</si>
  <si>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</si>
  <si>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</si>
  <si>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</si>
  <si>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</si>
  <si>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</si>
  <si>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</si>
  <si>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</si>
  <si>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</si>
  <si>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Markus Lakaniemi</t>
  </si>
  <si>
    <t>22 v  5 kk  22 pv</t>
  </si>
  <si>
    <t>Cup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</si>
  <si>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</si>
  <si>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</si>
  <si>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</si>
  <si>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</si>
  <si>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</si>
  <si>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</si>
  <si>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28.06. 1987  Joutsa</t>
  </si>
  <si>
    <t xml:space="preserve">  5-2</t>
  </si>
  <si>
    <t xml:space="preserve">Kosti Parviainen </t>
  </si>
  <si>
    <t>23 v  3 kk  26 pv</t>
  </si>
  <si>
    <t>vai</t>
  </si>
  <si>
    <t>3/5</t>
  </si>
  <si>
    <t>3/3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</si>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</sst>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6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42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70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34</v>
      </c>
      <c r="D4" s="29" t="s">
        <v>35</v>
      </c>
      <c r="E4" s="27">
        <v>18</v>
      </c>
      <c r="F4" s="27">
        <v>0</v>
      </c>
      <c r="G4" s="27">
        <v>6</v>
      </c>
      <c r="H4" s="27">
        <v>19</v>
      </c>
      <c r="I4" s="27">
        <v>64</v>
      </c>
      <c r="J4" s="27">
        <v>20</v>
      </c>
      <c r="K4" s="27">
        <v>26</v>
      </c>
      <c r="L4" s="27">
        <v>12</v>
      </c>
      <c r="M4" s="27">
        <v>6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>
        <v>1</v>
      </c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37</v>
      </c>
      <c r="D5" s="29" t="s">
        <v>35</v>
      </c>
      <c r="E5" s="27">
        <v>18</v>
      </c>
      <c r="F5" s="27">
        <v>0</v>
      </c>
      <c r="G5" s="27">
        <v>4</v>
      </c>
      <c r="H5" s="27">
        <v>19</v>
      </c>
      <c r="I5" s="27">
        <v>66</v>
      </c>
      <c r="J5" s="27">
        <v>28</v>
      </c>
      <c r="K5" s="27">
        <v>19</v>
      </c>
      <c r="L5" s="27">
        <v>15</v>
      </c>
      <c r="M5" s="27">
        <f>PRODUCT(F5+G5)</f>
        <v>4</v>
      </c>
      <c r="N5" s="60" t="s">
        <v>36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>
        <v>1</v>
      </c>
      <c r="AB5" s="27">
        <v>1</v>
      </c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1992</v>
      </c>
      <c r="C10" s="27" t="s">
        <v>38</v>
      </c>
      <c r="D10" s="29" t="s">
        <v>35</v>
      </c>
      <c r="E10" s="27">
        <v>22</v>
      </c>
      <c r="F10" s="27">
        <v>2</v>
      </c>
      <c r="G10" s="27">
        <v>8</v>
      </c>
      <c r="H10" s="27">
        <v>12</v>
      </c>
      <c r="I10" s="27">
        <v>75</v>
      </c>
      <c r="J10" s="27">
        <v>24</v>
      </c>
      <c r="K10" s="27">
        <v>25</v>
      </c>
      <c r="L10" s="27">
        <v>16</v>
      </c>
      <c r="M10" s="27">
        <f>SUM(F10+G10)</f>
        <v>10</v>
      </c>
      <c r="N10" s="61">
        <v>0.53300000000000003</v>
      </c>
      <c r="O10" s="37">
        <f>PRODUCT(I10/N10)</f>
        <v>140.71294559099437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49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58</v>
      </c>
      <c r="F11" s="19">
        <f t="shared" si="0"/>
        <v>2</v>
      </c>
      <c r="G11" s="19">
        <f t="shared" si="0"/>
        <v>18</v>
      </c>
      <c r="H11" s="19">
        <f t="shared" si="0"/>
        <v>50</v>
      </c>
      <c r="I11" s="19">
        <f t="shared" si="0"/>
        <v>205</v>
      </c>
      <c r="J11" s="19">
        <f t="shared" si="0"/>
        <v>72</v>
      </c>
      <c r="K11" s="19">
        <f t="shared" si="0"/>
        <v>70</v>
      </c>
      <c r="L11" s="19">
        <f t="shared" si="0"/>
        <v>43</v>
      </c>
      <c r="M11" s="19">
        <f t="shared" si="0"/>
        <v>20</v>
      </c>
      <c r="N11" s="31">
        <f>PRODUCT(75/O11)</f>
        <v>0.53300000000000003</v>
      </c>
      <c r="O11" s="32">
        <f>SUM(O10)</f>
        <v>140.71294559099437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1</v>
      </c>
      <c r="AA11" s="19">
        <f t="shared" si="1"/>
        <v>1</v>
      </c>
      <c r="AB11" s="19">
        <f t="shared" si="1"/>
        <v>1</v>
      </c>
      <c r="AC11" s="19">
        <f t="shared" si="1"/>
        <v>0</v>
      </c>
      <c r="AD11" s="19">
        <f t="shared" si="1"/>
        <v>0</v>
      </c>
      <c r="AE11" s="19">
        <f t="shared" si="1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SUM(F11:H11)+((I11-F11-G11)/3)+(E11/3)+(Z11*25)+(AA11*25)+(AB11*15)+(AC11*25)+(AD11*20)+(AE11*15)</f>
        <v>231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24</v>
      </c>
      <c r="L14" s="19" t="s">
        <v>25</v>
      </c>
      <c r="M14" s="19" t="s">
        <v>26</v>
      </c>
      <c r="N14" s="31" t="s">
        <v>32</v>
      </c>
      <c r="O14" s="25"/>
      <c r="P14" s="41" t="s">
        <v>43</v>
      </c>
      <c r="Q14" s="13"/>
      <c r="R14" s="13"/>
      <c r="S14" s="13"/>
      <c r="T14" s="63"/>
      <c r="U14" s="63"/>
      <c r="V14" s="63"/>
      <c r="W14" s="63"/>
      <c r="X14" s="63"/>
      <c r="Y14" s="13"/>
      <c r="Z14" s="13"/>
      <c r="AA14" s="13"/>
      <c r="AB14" s="13"/>
      <c r="AC14" s="13"/>
      <c r="AD14" s="13"/>
      <c r="AE14" s="13"/>
      <c r="AF14" s="6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58</v>
      </c>
      <c r="F15" s="27">
        <f>PRODUCT(F11)</f>
        <v>2</v>
      </c>
      <c r="G15" s="27">
        <f>PRODUCT(G11)</f>
        <v>18</v>
      </c>
      <c r="H15" s="27">
        <f>PRODUCT(H11)</f>
        <v>50</v>
      </c>
      <c r="I15" s="27">
        <f>PRODUCT(I11)</f>
        <v>205</v>
      </c>
      <c r="J15" s="1"/>
      <c r="K15" s="43">
        <f>PRODUCT((F15+G15)/E15)</f>
        <v>0.34482758620689657</v>
      </c>
      <c r="L15" s="43">
        <f>PRODUCT(H15/E15)</f>
        <v>0.86206896551724133</v>
      </c>
      <c r="M15" s="43">
        <f>PRODUCT(I15/E15)</f>
        <v>3.5344827586206895</v>
      </c>
      <c r="N15" s="30">
        <f>PRODUCT(N11)</f>
        <v>0.53300000000000003</v>
      </c>
      <c r="O15" s="25">
        <f>PRODUCT(O11)</f>
        <v>140.71294559099437</v>
      </c>
      <c r="P15" s="65" t="s">
        <v>44</v>
      </c>
      <c r="Q15" s="66"/>
      <c r="R15" s="66"/>
      <c r="S15" s="67" t="s">
        <v>49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8" t="s">
        <v>45</v>
      </c>
      <c r="AE15" s="68"/>
      <c r="AF15" s="79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69" t="s">
        <v>46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69" t="s">
        <v>47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72"/>
      <c r="AF17" s="7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58</v>
      </c>
      <c r="F18" s="19">
        <f>SUM(F15:F17)</f>
        <v>2</v>
      </c>
      <c r="G18" s="19">
        <f>SUM(G15:G17)</f>
        <v>18</v>
      </c>
      <c r="H18" s="19">
        <f>SUM(H15:H17)</f>
        <v>50</v>
      </c>
      <c r="I18" s="19">
        <f>SUM(I15:I17)</f>
        <v>205</v>
      </c>
      <c r="J18" s="1"/>
      <c r="K18" s="55">
        <f>PRODUCT((F18+G18)/E18)</f>
        <v>0.34482758620689657</v>
      </c>
      <c r="L18" s="55">
        <f>PRODUCT(H18/E18)</f>
        <v>0.86206896551724133</v>
      </c>
      <c r="M18" s="55">
        <f>PRODUCT(I18/E18)</f>
        <v>3.5344827586206895</v>
      </c>
      <c r="N18" s="31">
        <v>0.53300000000000003</v>
      </c>
      <c r="O18" s="25">
        <f>SUM(O15:O17)</f>
        <v>140.71294559099437</v>
      </c>
      <c r="P18" s="74" t="s">
        <v>48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/>
      <c r="AE18" s="77"/>
      <c r="AF18" s="7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33</v>
      </c>
      <c r="C20" s="1"/>
      <c r="D20" s="62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30" style="109" customWidth="1"/>
    <col min="3" max="3" width="17.5703125" style="110" customWidth="1"/>
    <col min="4" max="4" width="10.5703125" style="111" customWidth="1"/>
    <col min="5" max="5" width="10.28515625" style="111" customWidth="1"/>
    <col min="6" max="6" width="0.7109375" style="37" customWidth="1"/>
    <col min="7" max="11" width="4.7109375" style="110" customWidth="1"/>
    <col min="12" max="12" width="6.28515625" style="110" customWidth="1"/>
    <col min="13" max="16" width="4.7109375" style="110" customWidth="1"/>
    <col min="17" max="21" width="6.7109375" style="110" customWidth="1"/>
    <col min="22" max="22" width="11" style="110" customWidth="1"/>
    <col min="23" max="23" width="24.140625" style="111" customWidth="1"/>
    <col min="24" max="24" width="9.42578125" style="110" customWidth="1"/>
    <col min="25" max="30" width="9.140625" style="11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17" t="s">
        <v>72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2" x14ac:dyDescent="0.25">
      <c r="A2" s="9"/>
      <c r="B2" s="11" t="s">
        <v>42</v>
      </c>
      <c r="C2" s="84" t="s">
        <v>40</v>
      </c>
      <c r="D2" s="12"/>
      <c r="E2" s="12"/>
      <c r="F2" s="85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4"/>
      <c r="Y2" s="83"/>
      <c r="Z2" s="83"/>
      <c r="AA2" s="83"/>
      <c r="AB2" s="83"/>
      <c r="AC2" s="83"/>
      <c r="AD2" s="83"/>
    </row>
    <row r="3" spans="1:32" x14ac:dyDescent="0.25">
      <c r="A3" s="9"/>
      <c r="B3" s="86" t="s">
        <v>71</v>
      </c>
      <c r="C3" s="23" t="s">
        <v>51</v>
      </c>
      <c r="D3" s="87" t="s">
        <v>52</v>
      </c>
      <c r="E3" s="88" t="s">
        <v>1</v>
      </c>
      <c r="F3" s="25"/>
      <c r="G3" s="89" t="s">
        <v>53</v>
      </c>
      <c r="H3" s="90" t="s">
        <v>54</v>
      </c>
      <c r="I3" s="90" t="s">
        <v>30</v>
      </c>
      <c r="J3" s="18" t="s">
        <v>55</v>
      </c>
      <c r="K3" s="91" t="s">
        <v>56</v>
      </c>
      <c r="L3" s="91" t="s">
        <v>57</v>
      </c>
      <c r="M3" s="89" t="s">
        <v>58</v>
      </c>
      <c r="N3" s="89" t="s">
        <v>29</v>
      </c>
      <c r="O3" s="90" t="s">
        <v>59</v>
      </c>
      <c r="P3" s="89" t="s">
        <v>54</v>
      </c>
      <c r="Q3" s="89" t="s">
        <v>3</v>
      </c>
      <c r="R3" s="89">
        <v>1</v>
      </c>
      <c r="S3" s="89">
        <v>2</v>
      </c>
      <c r="T3" s="89">
        <v>3</v>
      </c>
      <c r="U3" s="89" t="s">
        <v>60</v>
      </c>
      <c r="V3" s="18" t="s">
        <v>21</v>
      </c>
      <c r="W3" s="17" t="s">
        <v>61</v>
      </c>
      <c r="X3" s="17" t="s">
        <v>62</v>
      </c>
      <c r="Y3" s="83"/>
      <c r="Z3" s="83"/>
      <c r="AA3" s="83"/>
      <c r="AB3" s="83"/>
      <c r="AC3" s="83"/>
      <c r="AD3" s="83"/>
    </row>
    <row r="4" spans="1:32" x14ac:dyDescent="0.25">
      <c r="A4" s="113"/>
      <c r="B4" s="114" t="s">
        <v>63</v>
      </c>
      <c r="C4" s="121" t="s">
        <v>64</v>
      </c>
      <c r="D4" s="114" t="s">
        <v>67</v>
      </c>
      <c r="E4" s="132" t="s">
        <v>35</v>
      </c>
      <c r="F4" s="133"/>
      <c r="G4" s="115">
        <v>1</v>
      </c>
      <c r="H4" s="115"/>
      <c r="I4" s="115"/>
      <c r="J4" s="115"/>
      <c r="K4" s="115" t="s">
        <v>81</v>
      </c>
      <c r="L4" s="115"/>
      <c r="M4" s="115">
        <v>1</v>
      </c>
      <c r="N4" s="115"/>
      <c r="O4" s="115"/>
      <c r="P4" s="115"/>
      <c r="Q4" s="116"/>
      <c r="R4" s="116"/>
      <c r="S4" s="116"/>
      <c r="T4" s="116"/>
      <c r="U4" s="116"/>
      <c r="V4" s="134"/>
      <c r="W4" s="121" t="s">
        <v>68</v>
      </c>
      <c r="X4" s="116" t="s">
        <v>65</v>
      </c>
      <c r="Y4" s="83"/>
      <c r="Z4" s="83"/>
      <c r="AA4" s="83"/>
      <c r="AB4" s="83"/>
      <c r="AC4" s="83"/>
      <c r="AD4" s="83"/>
    </row>
    <row r="5" spans="1:32" x14ac:dyDescent="0.25">
      <c r="A5" s="24"/>
      <c r="B5" s="92" t="s">
        <v>66</v>
      </c>
      <c r="C5" s="93" t="s">
        <v>69</v>
      </c>
      <c r="D5" s="94"/>
      <c r="E5" s="95"/>
      <c r="F5" s="96"/>
      <c r="G5" s="97"/>
      <c r="H5" s="97"/>
      <c r="I5" s="97"/>
      <c r="J5" s="98"/>
      <c r="K5" s="98"/>
      <c r="L5" s="98"/>
      <c r="M5" s="97"/>
      <c r="N5" s="97"/>
      <c r="O5" s="97"/>
      <c r="P5" s="97"/>
      <c r="Q5" s="97"/>
      <c r="R5" s="97"/>
      <c r="S5" s="97"/>
      <c r="T5" s="97"/>
      <c r="U5" s="97"/>
      <c r="V5" s="97"/>
      <c r="W5" s="94"/>
      <c r="X5" s="99"/>
      <c r="Y5" s="83"/>
      <c r="Z5" s="83"/>
      <c r="AA5" s="83"/>
      <c r="AB5" s="83"/>
      <c r="AC5" s="83"/>
      <c r="AD5" s="83"/>
    </row>
    <row r="6" spans="1:32" x14ac:dyDescent="0.25">
      <c r="A6" s="24"/>
      <c r="B6" s="100"/>
      <c r="C6" s="101"/>
      <c r="D6" s="101"/>
      <c r="E6" s="118"/>
      <c r="F6" s="118"/>
      <c r="G6" s="103"/>
      <c r="H6" s="104"/>
      <c r="I6" s="102"/>
      <c r="J6" s="104"/>
      <c r="K6" s="102"/>
      <c r="L6" s="104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5"/>
      <c r="Y6" s="83"/>
      <c r="Z6" s="83"/>
      <c r="AA6" s="83"/>
      <c r="AB6" s="83"/>
      <c r="AC6" s="83"/>
      <c r="AD6" s="83"/>
    </row>
    <row r="7" spans="1:32" s="108" customFormat="1" ht="18.75" customHeight="1" x14ac:dyDescent="0.2">
      <c r="A7" s="9"/>
      <c r="B7" s="119" t="s">
        <v>73</v>
      </c>
      <c r="C7" s="80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1"/>
      <c r="X7" s="82"/>
      <c r="Y7" s="25"/>
      <c r="Z7" s="25"/>
      <c r="AA7" s="25"/>
      <c r="AB7" s="25"/>
      <c r="AC7" s="25"/>
      <c r="AD7" s="25"/>
      <c r="AE7" s="25"/>
      <c r="AF7" s="25"/>
    </row>
    <row r="8" spans="1:32" s="120" customFormat="1" ht="15" customHeight="1" x14ac:dyDescent="0.2">
      <c r="A8" s="24"/>
      <c r="B8" s="86" t="s">
        <v>71</v>
      </c>
      <c r="C8" s="23" t="s">
        <v>74</v>
      </c>
      <c r="D8" s="87" t="s">
        <v>52</v>
      </c>
      <c r="E8" s="88" t="s">
        <v>1</v>
      </c>
      <c r="F8" s="38"/>
      <c r="G8" s="89" t="s">
        <v>53</v>
      </c>
      <c r="H8" s="90" t="s">
        <v>54</v>
      </c>
      <c r="I8" s="90" t="s">
        <v>30</v>
      </c>
      <c r="J8" s="18" t="s">
        <v>55</v>
      </c>
      <c r="K8" s="91" t="s">
        <v>56</v>
      </c>
      <c r="L8" s="91" t="s">
        <v>57</v>
      </c>
      <c r="M8" s="89" t="s">
        <v>58</v>
      </c>
      <c r="N8" s="89" t="s">
        <v>29</v>
      </c>
      <c r="O8" s="90" t="s">
        <v>59</v>
      </c>
      <c r="P8" s="89" t="s">
        <v>54</v>
      </c>
      <c r="Q8" s="89" t="s">
        <v>3</v>
      </c>
      <c r="R8" s="89">
        <v>1</v>
      </c>
      <c r="S8" s="89">
        <v>2</v>
      </c>
      <c r="T8" s="89">
        <v>3</v>
      </c>
      <c r="U8" s="89" t="s">
        <v>60</v>
      </c>
      <c r="V8" s="18" t="s">
        <v>75</v>
      </c>
      <c r="W8" s="17" t="s">
        <v>61</v>
      </c>
      <c r="X8" s="17" t="s">
        <v>62</v>
      </c>
      <c r="Y8" s="25"/>
      <c r="Z8" s="25"/>
      <c r="AA8" s="25"/>
      <c r="AB8" s="25"/>
      <c r="AC8" s="25"/>
      <c r="AD8" s="25"/>
      <c r="AE8" s="25"/>
      <c r="AF8" s="25"/>
    </row>
    <row r="9" spans="1:32" s="120" customFormat="1" ht="15" customHeight="1" x14ac:dyDescent="0.2">
      <c r="A9" s="24"/>
      <c r="B9" s="114" t="s">
        <v>77</v>
      </c>
      <c r="C9" s="121" t="s">
        <v>78</v>
      </c>
      <c r="D9" s="114" t="s">
        <v>76</v>
      </c>
      <c r="E9" s="121" t="s">
        <v>35</v>
      </c>
      <c r="F9" s="128"/>
      <c r="G9" s="129">
        <v>1</v>
      </c>
      <c r="H9" s="116"/>
      <c r="I9" s="129"/>
      <c r="J9" s="115"/>
      <c r="K9" s="129" t="s">
        <v>81</v>
      </c>
      <c r="L9" s="116"/>
      <c r="M9" s="130">
        <v>1</v>
      </c>
      <c r="N9" s="122"/>
      <c r="O9" s="122"/>
      <c r="P9" s="122"/>
      <c r="Q9" s="116" t="s">
        <v>82</v>
      </c>
      <c r="R9" s="116" t="s">
        <v>83</v>
      </c>
      <c r="S9" s="116" t="s">
        <v>84</v>
      </c>
      <c r="T9" s="116" t="s">
        <v>84</v>
      </c>
      <c r="U9" s="116"/>
      <c r="V9" s="131">
        <v>0.6</v>
      </c>
      <c r="W9" s="121" t="s">
        <v>79</v>
      </c>
      <c r="X9" s="115">
        <v>515</v>
      </c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4"/>
      <c r="B10" s="123" t="s">
        <v>66</v>
      </c>
      <c r="C10" s="93" t="s">
        <v>80</v>
      </c>
      <c r="D10" s="125"/>
      <c r="E10" s="98"/>
      <c r="F10" s="97"/>
      <c r="G10" s="126"/>
      <c r="H10" s="98"/>
      <c r="I10" s="94"/>
      <c r="J10" s="98"/>
      <c r="K10" s="98"/>
      <c r="L10" s="98"/>
      <c r="M10" s="98"/>
      <c r="N10" s="98"/>
      <c r="O10" s="98"/>
      <c r="P10" s="98"/>
      <c r="Q10" s="98"/>
      <c r="R10" s="124"/>
      <c r="S10" s="98"/>
      <c r="T10" s="98"/>
      <c r="U10" s="98"/>
      <c r="V10" s="98"/>
      <c r="W10" s="124"/>
      <c r="X10" s="99"/>
      <c r="Y10" s="83"/>
      <c r="Z10" s="83"/>
      <c r="AA10" s="83"/>
      <c r="AB10" s="83"/>
      <c r="AC10" s="83"/>
      <c r="AD10" s="83"/>
    </row>
    <row r="11" spans="1:32" x14ac:dyDescent="0.25">
      <c r="A11" s="24"/>
      <c r="B11" s="127"/>
      <c r="C11" s="102"/>
      <c r="D11" s="101"/>
      <c r="E11" s="118"/>
      <c r="F11" s="118"/>
      <c r="G11" s="102"/>
      <c r="H11" s="104"/>
      <c r="I11" s="104"/>
      <c r="J11" s="104"/>
      <c r="K11" s="104"/>
      <c r="L11" s="104"/>
      <c r="M11" s="102"/>
      <c r="N11" s="104"/>
      <c r="O11" s="104"/>
      <c r="P11" s="104"/>
      <c r="Q11" s="104"/>
      <c r="R11" s="102"/>
      <c r="S11" s="104"/>
      <c r="T11" s="104"/>
      <c r="U11" s="104"/>
      <c r="V11" s="104"/>
      <c r="W11" s="102"/>
      <c r="X11" s="105"/>
      <c r="Y11" s="83"/>
      <c r="Z11" s="83"/>
      <c r="AA11" s="83"/>
      <c r="AB11" s="83"/>
      <c r="AC11" s="83"/>
      <c r="AD11" s="83"/>
    </row>
    <row r="12" spans="1:32" s="120" customFormat="1" ht="15" customHeight="1" x14ac:dyDescent="0.25">
      <c r="A12" s="24"/>
      <c r="B12" s="106"/>
      <c r="C12" s="1"/>
      <c r="D12" s="106"/>
      <c r="E12" s="107"/>
      <c r="F12" s="3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83"/>
      <c r="Z13" s="83"/>
      <c r="AA13" s="83"/>
      <c r="AB13" s="83"/>
      <c r="AC13" s="83"/>
      <c r="AD13" s="83"/>
    </row>
    <row r="14" spans="1:32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83"/>
      <c r="Z14" s="83"/>
      <c r="AA14" s="83"/>
      <c r="AB14" s="83"/>
      <c r="AC14" s="83"/>
      <c r="AD14" s="83"/>
    </row>
    <row r="15" spans="1:32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83"/>
      <c r="Z15" s="83"/>
      <c r="AA15" s="83"/>
      <c r="AB15" s="83"/>
      <c r="AC15" s="83"/>
      <c r="AD15" s="83"/>
    </row>
    <row r="16" spans="1:32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06"/>
      <c r="C35" s="1"/>
      <c r="D35" s="106"/>
      <c r="E35" s="10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06"/>
      <c r="C36" s="1"/>
      <c r="D36" s="106"/>
      <c r="E36" s="10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06"/>
      <c r="C37" s="1"/>
      <c r="D37" s="106"/>
      <c r="E37" s="10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6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06"/>
      <c r="C38" s="1"/>
      <c r="D38" s="106"/>
      <c r="E38" s="10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6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06"/>
      <c r="C39" s="1"/>
      <c r="D39" s="106"/>
      <c r="E39" s="10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6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06"/>
      <c r="C40" s="1"/>
      <c r="D40" s="106"/>
      <c r="E40" s="10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6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06"/>
      <c r="C41" s="1"/>
      <c r="D41" s="106"/>
      <c r="E41" s="10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6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06"/>
      <c r="C42" s="1"/>
      <c r="D42" s="106"/>
      <c r="E42" s="10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6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06"/>
      <c r="C43" s="1"/>
      <c r="D43" s="106"/>
      <c r="E43" s="10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6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06"/>
      <c r="C44" s="1"/>
      <c r="D44" s="106"/>
      <c r="E44" s="10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6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06"/>
      <c r="C45" s="1"/>
      <c r="D45" s="106"/>
      <c r="E45" s="10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6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06"/>
      <c r="C46" s="1"/>
      <c r="D46" s="106"/>
      <c r="E46" s="10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6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06"/>
      <c r="C47" s="1"/>
      <c r="D47" s="106"/>
      <c r="E47" s="10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6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06"/>
      <c r="C48" s="1"/>
      <c r="D48" s="106"/>
      <c r="E48" s="10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6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06"/>
      <c r="C49" s="1"/>
      <c r="D49" s="106"/>
      <c r="E49" s="10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6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06"/>
      <c r="C50" s="1"/>
      <c r="D50" s="106"/>
      <c r="E50" s="10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6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06"/>
      <c r="C51" s="1"/>
      <c r="D51" s="106"/>
      <c r="E51" s="10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6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06"/>
      <c r="C52" s="1"/>
      <c r="D52" s="106"/>
      <c r="E52" s="10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6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06"/>
      <c r="C53" s="1"/>
      <c r="D53" s="106"/>
      <c r="E53" s="10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6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06"/>
      <c r="C54" s="1"/>
      <c r="D54" s="106"/>
      <c r="E54" s="10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6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06"/>
      <c r="C55" s="1"/>
      <c r="D55" s="106"/>
      <c r="E55" s="10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6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06"/>
      <c r="C56" s="1"/>
      <c r="D56" s="106"/>
      <c r="E56" s="10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6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06"/>
      <c r="C57" s="1"/>
      <c r="D57" s="106"/>
      <c r="E57" s="10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6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06"/>
      <c r="C58" s="1"/>
      <c r="D58" s="106"/>
      <c r="E58" s="10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6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06"/>
      <c r="C59" s="1"/>
      <c r="D59" s="106"/>
      <c r="E59" s="10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6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06"/>
      <c r="C60" s="1"/>
      <c r="D60" s="106"/>
      <c r="E60" s="10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6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06"/>
      <c r="C61" s="1"/>
      <c r="D61" s="106"/>
      <c r="E61" s="10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6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06"/>
      <c r="C62" s="1"/>
      <c r="D62" s="106"/>
      <c r="E62" s="10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6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06"/>
      <c r="C63" s="1"/>
      <c r="D63" s="106"/>
      <c r="E63" s="10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6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06"/>
      <c r="C64" s="1"/>
      <c r="D64" s="106"/>
      <c r="E64" s="10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6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06"/>
      <c r="C65" s="1"/>
      <c r="D65" s="106"/>
      <c r="E65" s="10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6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06"/>
      <c r="C66" s="1"/>
      <c r="D66" s="106"/>
      <c r="E66" s="10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6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06"/>
      <c r="C67" s="1"/>
      <c r="D67" s="106"/>
      <c r="E67" s="10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6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06"/>
      <c r="C68" s="1"/>
      <c r="D68" s="106"/>
      <c r="E68" s="10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6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06"/>
      <c r="C69" s="1"/>
      <c r="D69" s="106"/>
      <c r="E69" s="10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6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06"/>
      <c r="C70" s="1"/>
      <c r="D70" s="106"/>
      <c r="E70" s="10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6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06"/>
      <c r="C71" s="1"/>
      <c r="D71" s="106"/>
      <c r="E71" s="10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6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06"/>
      <c r="C72" s="1"/>
      <c r="D72" s="106"/>
      <c r="E72" s="10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6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06"/>
      <c r="C73" s="1"/>
      <c r="D73" s="106"/>
      <c r="E73" s="10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6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06"/>
      <c r="C74" s="1"/>
      <c r="D74" s="106"/>
      <c r="E74" s="10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6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06"/>
      <c r="C75" s="1"/>
      <c r="D75" s="106"/>
      <c r="E75" s="10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6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06"/>
      <c r="C76" s="1"/>
      <c r="D76" s="106"/>
      <c r="E76" s="10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6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06"/>
      <c r="C77" s="1"/>
      <c r="D77" s="106"/>
      <c r="E77" s="10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6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06"/>
      <c r="C78" s="1"/>
      <c r="D78" s="106"/>
      <c r="E78" s="10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6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06"/>
      <c r="C79" s="1"/>
      <c r="D79" s="106"/>
      <c r="E79" s="10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6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06"/>
      <c r="C80" s="1"/>
      <c r="D80" s="106"/>
      <c r="E80" s="10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6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06"/>
      <c r="C81" s="1"/>
      <c r="D81" s="106"/>
      <c r="E81" s="10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6"/>
      <c r="X81" s="1"/>
      <c r="Y81" s="83"/>
      <c r="Z81" s="83"/>
      <c r="AA81" s="83"/>
      <c r="AB81" s="83"/>
      <c r="AC81" s="83"/>
      <c r="AD81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2019-01-21T09:58:08Z</dcterms:modified>
</cp:coreProperties>
</file>